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clerk\Documents\Agenda - Town Board\Tornado April 17, 2026\"/>
    </mc:Choice>
  </mc:AlternateContent>
  <xr:revisionPtr revIDLastSave="0" documentId="13_ncr:1_{7B391B4D-095A-4685-A90C-EE4A6E4E5C35}" xr6:coauthVersionLast="47" xr6:coauthVersionMax="47" xr10:uidLastSave="{00000000-0000-0000-0000-000000000000}"/>
  <bookViews>
    <workbookView xWindow="-120" yWindow="-120" windowWidth="29040" windowHeight="15720" xr2:uid="{ABFCCC71-8D90-4995-9408-85EBB6F3FC19}"/>
  </bookViews>
  <sheets>
    <sheet name="Fund Information" sheetId="1" r:id="rId1"/>
    <sheet name="Invoices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4" i="2" l="1"/>
  <c r="J24" i="2"/>
  <c r="D13" i="2"/>
  <c r="D24" i="2" s="1"/>
</calcChain>
</file>

<file path=xl/sharedStrings.xml><?xml version="1.0" encoding="utf-8"?>
<sst xmlns="http://schemas.openxmlformats.org/spreadsheetml/2006/main" count="102" uniqueCount="74">
  <si>
    <t>Financial Activity</t>
  </si>
  <si>
    <t>Amount</t>
  </si>
  <si>
    <t>Notes</t>
  </si>
  <si>
    <t>Disbursements</t>
  </si>
  <si>
    <t>Status / Notes</t>
  </si>
  <si>
    <t>Current fund balance</t>
  </si>
  <si>
    <t>Town of Ringle</t>
  </si>
  <si>
    <t>Ringle Tornado Emergency Relief Fund</t>
  </si>
  <si>
    <t xml:space="preserve">Updated: </t>
  </si>
  <si>
    <t>Please contact Chairman Al Christensen at 715-573-6956 or at  aldianechr@gmail.com to discuss your questions or concerns.</t>
  </si>
  <si>
    <t xml:space="preserve">Thank you! to all the Donors. It is heartwarming to see the outpouring of support and caring for our community. </t>
  </si>
  <si>
    <t>Vendor</t>
  </si>
  <si>
    <t>dates</t>
  </si>
  <si>
    <t>$</t>
  </si>
  <si>
    <t>Rent-A-Flash</t>
  </si>
  <si>
    <t>Stop sign</t>
  </si>
  <si>
    <t>Green Valley Septic</t>
  </si>
  <si>
    <t>Port-a-potties 4-18 to 5-15</t>
  </si>
  <si>
    <t>Kwik Trip</t>
  </si>
  <si>
    <t>Fuel for 1 Ton Dodge</t>
  </si>
  <si>
    <t>Marathon County Solid Waste</t>
  </si>
  <si>
    <t>Debris dump</t>
  </si>
  <si>
    <t>Insight FS</t>
  </si>
  <si>
    <t xml:space="preserve">Invoice # </t>
  </si>
  <si>
    <t>Harter's</t>
  </si>
  <si>
    <t>2 dumpsters</t>
  </si>
  <si>
    <t>Total</t>
  </si>
  <si>
    <t>Port-a-potties 5-16 to 6-12</t>
  </si>
  <si>
    <t>I17586</t>
  </si>
  <si>
    <t>Street Signs</t>
  </si>
  <si>
    <t>Expedited machine delivery.</t>
  </si>
  <si>
    <t>I17355</t>
  </si>
  <si>
    <t>4/17-4/23</t>
  </si>
  <si>
    <t>90 hours of donated hours not included</t>
  </si>
  <si>
    <t>American Door</t>
  </si>
  <si>
    <t>Fire Dept overhead door damaged - power outage</t>
  </si>
  <si>
    <t>Eagles Nest Family Restaurant</t>
  </si>
  <si>
    <t>Food for heavy equipment volunteers</t>
  </si>
  <si>
    <t xml:space="preserve">Town of Ringle Tornado Recovery </t>
  </si>
  <si>
    <t xml:space="preserve">Invoices received are on the Invoices tab. </t>
  </si>
  <si>
    <t>Brush Removal in ditches ended May 2, 2026</t>
  </si>
  <si>
    <t>Fuel for Heavy Equip - debris removal</t>
  </si>
  <si>
    <t xml:space="preserve">On April 17, 2026, a tornado touched down in the Town of Ringle, causing significant damage to our community.  </t>
  </si>
  <si>
    <t>Private and public property was affected.</t>
  </si>
  <si>
    <t>Home Depot</t>
  </si>
  <si>
    <t>Bar/Chain combo for chainsaw</t>
  </si>
  <si>
    <t>I17950</t>
  </si>
  <si>
    <t>Port-a-potties 6-13 to 7-10</t>
  </si>
  <si>
    <t>Replacement Fire signs</t>
  </si>
  <si>
    <t>Insurance &amp; Community Foundation - Insurance Deductable</t>
  </si>
  <si>
    <t>Community Foundation</t>
  </si>
  <si>
    <t>State Aid</t>
  </si>
  <si>
    <t>Donations + Interest</t>
  </si>
  <si>
    <t>Town Materials</t>
  </si>
  <si>
    <t>Payment from Comm Foundation</t>
  </si>
  <si>
    <t>Payment from Insurance</t>
  </si>
  <si>
    <t>Payment from State Aid</t>
  </si>
  <si>
    <t>Submitted to:</t>
  </si>
  <si>
    <t>Ringle Relief Fund</t>
  </si>
  <si>
    <t>From Ringle Relief Fund</t>
  </si>
  <si>
    <t>Foley's Tree Service LLC $7800</t>
  </si>
  <si>
    <t>Pending</t>
  </si>
  <si>
    <t>in stock materials</t>
  </si>
  <si>
    <t xml:space="preserve">Expenses due to Tornado Damage </t>
  </si>
  <si>
    <t>Town Labor and Equipment includes Fire Dept.</t>
  </si>
  <si>
    <t xml:space="preserve">State Aid is 70/30 split. </t>
  </si>
  <si>
    <t xml:space="preserve">Ringle will not receive 30% of amount submitted to State. </t>
  </si>
  <si>
    <t>Amount submitted and considerd by State</t>
  </si>
  <si>
    <t>Pending amount per State Aid.</t>
  </si>
  <si>
    <t>Total in account as of Oct 08, 2026</t>
  </si>
  <si>
    <t>154.839.70</t>
  </si>
  <si>
    <t>To Emergency Managements list of affected properties who accepted the funds.</t>
  </si>
  <si>
    <t>Debris locations closed as of Oct. 1, 2026</t>
  </si>
  <si>
    <t>To Town of Ringle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</si>
</sst>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44" formatCode="_(&quot;$&quot;* #,##0.00_);_(&quot;$&quot;* \(#,##0.00\);_(&quot;$&quot;* &quot;-&quot;??_);_(@_)"/>
  </numFmts>
  <fonts count="15">
    <font>
      <sz val="11"/>
      <color theme="1"/>
      <name val="Aptos Narrow"/>
      <family val="2"/>
      <scheme val="minor"/>
    </font>
    <font>
      <b/>
      <sz val="25"/>
      <color theme="1"/>
      <name val="Oswald"/>
    </font>
    <font>
      <sz val="11"/>
      <color theme="1"/>
      <name val="Carlito"/>
    </font>
    <font>
      <b/>
      <sz val="11"/>
      <color theme="1"/>
      <name val="Carlito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9"/>
      <name val="Carlito"/>
    </font>
    <font>
      <sz val="12"/>
      <color rgb="FF222222"/>
      <name val="Arial"/>
      <family val="2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u/>
      <sz val="12"/>
      <color theme="1"/>
      <name val="Aptos Narrow"/>
      <family val="2"/>
      <scheme val="minor"/>
    </font>
    <font>
      <b/>
      <u val="singleAccounting"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48">
    <xf numFmtId="0" fontId="0" fillId="0" borderId="0" xfId="0"/>
    <xf numFmtId="0" fontId="2" fillId="0" borderId="4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0" xfId="0" applyFont="1" applyAlignment="1">
      <alignment horizontal="righ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5" fillId="0" borderId="0" xfId="0" applyFont="1"/>
    <xf numFmtId="14" fontId="5" fillId="0" borderId="0" xfId="0" applyNumberFormat="1" applyFont="1" applyAlignment="1">
      <alignment horizontal="center"/>
    </xf>
    <xf numFmtId="8" fontId="2" fillId="0" borderId="0" xfId="0" applyNumberFormat="1" applyFont="1" applyAlignment="1">
      <alignment horizontal="center" vertical="center" wrapText="1"/>
    </xf>
    <xf numFmtId="0" fontId="7" fillId="0" borderId="0" xfId="0" applyFont="1"/>
    <xf numFmtId="0" fontId="9" fillId="0" borderId="0" xfId="0" applyFont="1"/>
    <xf numFmtId="14" fontId="0" fillId="0" borderId="0" xfId="0" applyNumberFormat="1"/>
    <xf numFmtId="44" fontId="0" fillId="0" borderId="0" xfId="1" applyFont="1" applyAlignment="1">
      <alignment horizontal="center"/>
    </xf>
    <xf numFmtId="44" fontId="10" fillId="0" borderId="0" xfId="1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Alignment="1">
      <alignment wrapText="1"/>
    </xf>
    <xf numFmtId="44" fontId="4" fillId="0" borderId="0" xfId="1" applyFont="1" applyAlignment="1">
      <alignment horizontal="center"/>
    </xf>
    <xf numFmtId="2" fontId="0" fillId="0" borderId="0" xfId="0" applyNumberFormat="1"/>
    <xf numFmtId="0" fontId="2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7" fillId="0" borderId="0" xfId="0" applyFont="1" applyAlignment="1">
      <alignment horizontal="left"/>
    </xf>
    <xf numFmtId="44" fontId="11" fillId="0" borderId="0" xfId="1" applyFont="1" applyAlignment="1">
      <alignment horizontal="center"/>
    </xf>
    <xf numFmtId="44" fontId="10" fillId="0" borderId="0" xfId="1" applyFont="1" applyAlignment="1">
      <alignment horizontal="center" wrapText="1"/>
    </xf>
    <xf numFmtId="0" fontId="13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44" fontId="4" fillId="0" borderId="0" xfId="1" applyFont="1"/>
    <xf numFmtId="44" fontId="14" fillId="0" borderId="0" xfId="1" applyFont="1" applyAlignment="1">
      <alignment horizontal="center"/>
    </xf>
    <xf numFmtId="44" fontId="14" fillId="0" borderId="0" xfId="1" applyFont="1" applyFill="1" applyAlignment="1">
      <alignment horizontal="center"/>
    </xf>
    <xf numFmtId="44" fontId="0" fillId="0" borderId="0" xfId="1" applyFont="1" applyFill="1" applyAlignment="1">
      <alignment horizontal="center"/>
    </xf>
    <xf numFmtId="0" fontId="12" fillId="0" borderId="0" xfId="0" applyFont="1" applyAlignment="1">
      <alignment wrapText="1"/>
    </xf>
    <xf numFmtId="8" fontId="0" fillId="0" borderId="0" xfId="0" applyNumberFormat="1"/>
    <xf numFmtId="0" fontId="0" fillId="0" borderId="0" xfId="0" applyAlignment="1">
      <alignment horizontal="left"/>
    </xf>
    <xf numFmtId="15" fontId="2" fillId="0" borderId="4" xfId="0" applyNumberFormat="1" applyFont="1" applyBorder="1" applyAlignment="1">
      <alignment vertical="center" wrapText="1"/>
    </xf>
    <xf numFmtId="44" fontId="2" fillId="0" borderId="0" xfId="1" applyFont="1" applyAlignment="1">
      <alignment horizontal="center" vertical="center" wrapText="1"/>
    </xf>
    <xf numFmtId="8" fontId="2" fillId="2" borderId="0" xfId="0" applyNumberFormat="1" applyFont="1" applyFill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6" fillId="0" borderId="4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5" xfId="0" applyFont="1" applyBorder="1" applyAlignment="1">
      <alignment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06FEA-4A02-4C96-A14A-9E2B4CC3BE58}">
  <dimension ref="A1:F21"/>
  <sheetViews>
    <sheetView tabSelected="1" workbookViewId="0">
      <selection activeCell="C7" sqref="C7"/>
    </sheetView>
  </sheetViews>
  <sheetFormatPr defaultRowHeight="15"/>
  <cols>
    <col min="1" max="1" width="18.5703125" customWidth="1"/>
    <col min="2" max="2" width="22.42578125" customWidth="1"/>
    <col min="3" max="3" width="27" customWidth="1"/>
    <col min="4" max="4" width="18" customWidth="1"/>
    <col min="5" max="5" width="12.42578125" customWidth="1"/>
    <col min="6" max="6" width="18.140625" customWidth="1"/>
  </cols>
  <sheetData>
    <row r="1" spans="1:6" ht="32.25" customHeight="1">
      <c r="A1" s="42" t="s">
        <v>7</v>
      </c>
      <c r="B1" s="43"/>
      <c r="C1" s="43"/>
      <c r="D1" s="43"/>
      <c r="E1" s="43"/>
      <c r="F1" s="44"/>
    </row>
    <row r="2" spans="1:6" ht="31.5" customHeight="1">
      <c r="A2" s="45" t="s">
        <v>6</v>
      </c>
      <c r="B2" s="46"/>
      <c r="C2" s="46"/>
      <c r="D2" s="46"/>
      <c r="E2" s="46"/>
      <c r="F2" s="47"/>
    </row>
    <row r="3" spans="1:6">
      <c r="A3" s="8" t="s">
        <v>0</v>
      </c>
      <c r="B3" s="9" t="s">
        <v>1</v>
      </c>
      <c r="C3" s="9" t="s">
        <v>2</v>
      </c>
      <c r="D3" s="2"/>
      <c r="E3" s="2"/>
      <c r="F3" s="3"/>
    </row>
    <row r="4" spans="1:6" ht="28.5">
      <c r="A4" s="1" t="s">
        <v>52</v>
      </c>
      <c r="B4" s="13">
        <v>175293.36</v>
      </c>
      <c r="C4" s="24" t="s">
        <v>69</v>
      </c>
      <c r="D4" s="2"/>
      <c r="E4" s="2"/>
      <c r="F4" s="3"/>
    </row>
    <row r="5" spans="1:6">
      <c r="A5" s="1"/>
      <c r="B5" s="2"/>
      <c r="C5" s="2"/>
      <c r="D5" s="2"/>
      <c r="E5" s="2"/>
      <c r="F5" s="3"/>
    </row>
    <row r="6" spans="1:6">
      <c r="A6" s="8" t="s">
        <v>3</v>
      </c>
      <c r="B6" s="9" t="s">
        <v>1</v>
      </c>
      <c r="C6" s="9" t="s">
        <v>4</v>
      </c>
      <c r="D6" s="2"/>
      <c r="E6" s="2"/>
      <c r="F6" s="3"/>
    </row>
    <row r="7" spans="1:6">
      <c r="A7" s="39">
        <v>46307</v>
      </c>
      <c r="B7" s="40" t="s">
        <v>70</v>
      </c>
      <c r="C7" s="24" t="s">
        <v>71</v>
      </c>
      <c r="D7" s="2"/>
      <c r="E7" s="2"/>
      <c r="F7" s="3"/>
    </row>
    <row r="8" spans="1:6" ht="19.5" customHeight="1">
      <c r="A8" s="1"/>
      <c r="B8" s="13">
        <v>20453.66</v>
      </c>
      <c r="C8" s="2" t="s">
        <v>73</v>
      </c>
      <c r="D8" s="2"/>
      <c r="E8" s="2"/>
      <c r="F8" s="3"/>
    </row>
    <row r="9" spans="1:6">
      <c r="A9" s="1"/>
      <c r="B9" s="4"/>
      <c r="C9" s="2"/>
      <c r="D9" s="2"/>
      <c r="E9" s="2"/>
      <c r="F9" s="3"/>
    </row>
    <row r="10" spans="1:6" ht="28.5">
      <c r="A10" s="10" t="s">
        <v>5</v>
      </c>
      <c r="B10" s="41">
        <v>0</v>
      </c>
      <c r="C10" s="2"/>
      <c r="D10" s="2"/>
      <c r="E10" s="2"/>
      <c r="F10" s="3"/>
    </row>
    <row r="11" spans="1:6" ht="15.75" thickBot="1">
      <c r="A11" s="5"/>
      <c r="B11" s="6"/>
      <c r="C11" s="6"/>
      <c r="D11" s="6"/>
      <c r="E11" s="6"/>
      <c r="F11" s="7"/>
    </row>
    <row r="13" spans="1:6" ht="75">
      <c r="A13" s="11" t="s">
        <v>38</v>
      </c>
      <c r="B13" s="11"/>
      <c r="C13" s="25" t="s">
        <v>10</v>
      </c>
    </row>
    <row r="14" spans="1:6" s="11" customFormat="1" ht="15.75"/>
    <row r="15" spans="1:6" s="11" customFormat="1" ht="15.75">
      <c r="A15" s="11" t="s">
        <v>8</v>
      </c>
      <c r="B15" s="12">
        <v>46308</v>
      </c>
    </row>
    <row r="16" spans="1:6" s="11" customFormat="1" ht="15.75">
      <c r="A16" s="26" t="s">
        <v>42</v>
      </c>
      <c r="B16" s="12"/>
    </row>
    <row r="17" spans="1:1" s="11" customFormat="1" ht="15.75">
      <c r="A17" s="26" t="s">
        <v>43</v>
      </c>
    </row>
    <row r="18" spans="1:1" ht="15.75">
      <c r="A18" s="14" t="s">
        <v>40</v>
      </c>
    </row>
    <row r="19" spans="1:1" ht="15.75">
      <c r="A19" s="14" t="s">
        <v>39</v>
      </c>
    </row>
    <row r="20" spans="1:1" ht="15.75">
      <c r="A20" s="14" t="s">
        <v>72</v>
      </c>
    </row>
    <row r="21" spans="1:1" ht="15.75">
      <c r="A21" s="11" t="s">
        <v>9</v>
      </c>
    </row>
  </sheetData>
  <mergeCells count="2">
    <mergeCell ref="A1:F1"/>
    <mergeCell ref="A2:F2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761A6-CE28-4734-B519-D6DE974672C8}">
  <dimension ref="A1:L40"/>
  <sheetViews>
    <sheetView workbookViewId="0">
      <selection activeCell="J28" sqref="J28"/>
    </sheetView>
  </sheetViews>
  <sheetFormatPr defaultRowHeight="15"/>
  <cols>
    <col min="1" max="1" width="10" style="19" bestFit="1" customWidth="1"/>
    <col min="2" max="2" width="29.28515625" customWidth="1"/>
    <col min="3" max="3" width="18.42578125" customWidth="1"/>
    <col min="4" max="4" width="13.28515625" style="17" customWidth="1"/>
    <col min="5" max="6" width="33.7109375" customWidth="1"/>
    <col min="7" max="7" width="19" style="17" customWidth="1"/>
    <col min="8" max="8" width="12.28515625" customWidth="1"/>
    <col min="10" max="10" width="11.5703125" bestFit="1" customWidth="1"/>
    <col min="12" max="12" width="9.140625" style="23"/>
  </cols>
  <sheetData>
    <row r="1" spans="1:12" ht="18.75">
      <c r="B1" s="15" t="s">
        <v>63</v>
      </c>
    </row>
    <row r="2" spans="1:12" s="30" customFormat="1" ht="54" customHeight="1">
      <c r="A2" s="20" t="s">
        <v>23</v>
      </c>
      <c r="B2" s="20" t="s">
        <v>11</v>
      </c>
      <c r="C2" s="20" t="s">
        <v>12</v>
      </c>
      <c r="D2" s="18" t="s">
        <v>13</v>
      </c>
      <c r="E2" s="20" t="s">
        <v>2</v>
      </c>
      <c r="F2" s="20" t="s">
        <v>57</v>
      </c>
      <c r="G2" s="28" t="s">
        <v>54</v>
      </c>
      <c r="H2" s="29" t="s">
        <v>55</v>
      </c>
      <c r="I2" s="29" t="s">
        <v>56</v>
      </c>
      <c r="J2" s="29" t="s">
        <v>59</v>
      </c>
      <c r="L2" s="31"/>
    </row>
    <row r="4" spans="1:12">
      <c r="A4" s="19" t="s">
        <v>31</v>
      </c>
      <c r="B4" t="s">
        <v>16</v>
      </c>
      <c r="C4" s="16">
        <v>46130</v>
      </c>
      <c r="D4" s="34">
        <v>1032</v>
      </c>
      <c r="E4" t="s">
        <v>17</v>
      </c>
      <c r="F4" t="s">
        <v>50</v>
      </c>
      <c r="G4" s="35">
        <v>1032</v>
      </c>
    </row>
    <row r="5" spans="1:12">
      <c r="A5" s="19">
        <v>96780</v>
      </c>
      <c r="B5" t="s">
        <v>18</v>
      </c>
      <c r="C5" s="16">
        <v>46129</v>
      </c>
      <c r="D5" s="34">
        <v>169.76</v>
      </c>
      <c r="E5" t="s">
        <v>19</v>
      </c>
      <c r="F5" t="s">
        <v>50</v>
      </c>
      <c r="G5" s="35">
        <v>169.76</v>
      </c>
    </row>
    <row r="6" spans="1:12">
      <c r="A6" s="19">
        <v>6389</v>
      </c>
      <c r="B6" t="s">
        <v>20</v>
      </c>
      <c r="C6" s="16">
        <v>46142</v>
      </c>
      <c r="D6" s="34">
        <v>12657.13</v>
      </c>
      <c r="E6" t="s">
        <v>21</v>
      </c>
      <c r="F6" t="s">
        <v>50</v>
      </c>
      <c r="G6" s="35">
        <v>12657.13</v>
      </c>
    </row>
    <row r="7" spans="1:12">
      <c r="A7" s="19">
        <v>403009323</v>
      </c>
      <c r="B7" t="s">
        <v>22</v>
      </c>
      <c r="C7" s="16">
        <v>46136</v>
      </c>
      <c r="D7" s="34">
        <v>1132.46</v>
      </c>
      <c r="E7" t="s">
        <v>41</v>
      </c>
      <c r="F7" t="s">
        <v>58</v>
      </c>
      <c r="G7" s="35"/>
      <c r="J7" s="35">
        <v>1132.46</v>
      </c>
    </row>
    <row r="8" spans="1:12">
      <c r="A8" s="19">
        <v>403009324</v>
      </c>
      <c r="B8" t="s">
        <v>22</v>
      </c>
      <c r="C8" s="16">
        <v>46136</v>
      </c>
      <c r="D8" s="34">
        <v>1772.18</v>
      </c>
      <c r="E8" t="s">
        <v>41</v>
      </c>
      <c r="F8" t="s">
        <v>58</v>
      </c>
      <c r="G8" s="35"/>
      <c r="J8" s="35">
        <v>1772.18</v>
      </c>
    </row>
    <row r="9" spans="1:12">
      <c r="A9" s="19">
        <v>403009325</v>
      </c>
      <c r="B9" t="s">
        <v>22</v>
      </c>
      <c r="C9" s="16">
        <v>46136</v>
      </c>
      <c r="D9" s="34">
        <v>4614.25</v>
      </c>
      <c r="E9" t="s">
        <v>41</v>
      </c>
      <c r="F9" t="s">
        <v>58</v>
      </c>
      <c r="G9" s="35"/>
      <c r="J9" s="35">
        <v>4614.25</v>
      </c>
    </row>
    <row r="10" spans="1:12">
      <c r="A10" s="19">
        <v>403009350</v>
      </c>
      <c r="B10" t="s">
        <v>22</v>
      </c>
      <c r="C10" s="16">
        <v>46136</v>
      </c>
      <c r="D10" s="34">
        <v>3233.51</v>
      </c>
      <c r="E10" t="s">
        <v>41</v>
      </c>
      <c r="F10" t="s">
        <v>58</v>
      </c>
      <c r="G10" s="35"/>
      <c r="J10" s="35">
        <v>3233.51</v>
      </c>
    </row>
    <row r="11" spans="1:12">
      <c r="A11" s="19">
        <v>1880769</v>
      </c>
      <c r="B11" t="s">
        <v>24</v>
      </c>
      <c r="C11" s="16">
        <v>46162</v>
      </c>
      <c r="D11" s="34">
        <v>271.51</v>
      </c>
      <c r="E11" t="s">
        <v>25</v>
      </c>
      <c r="F11" t="s">
        <v>50</v>
      </c>
      <c r="G11" s="35">
        <v>271.51</v>
      </c>
    </row>
    <row r="12" spans="1:12">
      <c r="A12" s="19" t="s">
        <v>28</v>
      </c>
      <c r="B12" t="s">
        <v>16</v>
      </c>
      <c r="C12" s="16">
        <v>46130</v>
      </c>
      <c r="D12" s="34">
        <v>1032</v>
      </c>
      <c r="E12" t="s">
        <v>27</v>
      </c>
      <c r="F12" t="s">
        <v>50</v>
      </c>
      <c r="G12" s="35">
        <v>1032</v>
      </c>
    </row>
    <row r="13" spans="1:12" ht="30">
      <c r="A13" s="19">
        <v>120337</v>
      </c>
      <c r="B13" t="s">
        <v>34</v>
      </c>
      <c r="C13" s="16">
        <v>46160</v>
      </c>
      <c r="D13" s="34">
        <f>2168-326</f>
        <v>1842</v>
      </c>
      <c r="E13" s="21" t="s">
        <v>35</v>
      </c>
      <c r="F13" s="36" t="s">
        <v>49</v>
      </c>
      <c r="G13" s="35">
        <v>1000</v>
      </c>
      <c r="H13">
        <v>842</v>
      </c>
    </row>
    <row r="14" spans="1:12">
      <c r="A14" s="19">
        <v>287817</v>
      </c>
      <c r="B14" t="s">
        <v>36</v>
      </c>
      <c r="C14" s="16">
        <v>46138</v>
      </c>
      <c r="D14" s="34">
        <v>203.68</v>
      </c>
      <c r="E14" t="s">
        <v>37</v>
      </c>
      <c r="F14" t="s">
        <v>50</v>
      </c>
      <c r="G14" s="35">
        <v>203.68</v>
      </c>
    </row>
    <row r="15" spans="1:12">
      <c r="A15" s="19">
        <v>4931</v>
      </c>
      <c r="B15" t="s">
        <v>44</v>
      </c>
      <c r="C15" s="16">
        <v>46151</v>
      </c>
      <c r="D15" s="34">
        <v>37.96</v>
      </c>
      <c r="E15" t="s">
        <v>45</v>
      </c>
      <c r="F15" t="s">
        <v>50</v>
      </c>
      <c r="G15" s="35">
        <v>37.96</v>
      </c>
    </row>
    <row r="16" spans="1:12">
      <c r="A16" s="19" t="s">
        <v>46</v>
      </c>
      <c r="B16" t="s">
        <v>16</v>
      </c>
      <c r="C16" s="16">
        <v>46186</v>
      </c>
      <c r="D16" s="34">
        <v>1032</v>
      </c>
      <c r="E16" t="s">
        <v>47</v>
      </c>
      <c r="F16" t="s">
        <v>50</v>
      </c>
      <c r="G16" s="35">
        <v>1032</v>
      </c>
    </row>
    <row r="17" spans="1:10" ht="30">
      <c r="B17" s="21" t="s">
        <v>64</v>
      </c>
      <c r="C17" t="s">
        <v>32</v>
      </c>
      <c r="D17" s="33">
        <v>28532.31</v>
      </c>
      <c r="E17" s="21" t="s">
        <v>33</v>
      </c>
      <c r="F17" s="21" t="s">
        <v>51</v>
      </c>
    </row>
    <row r="18" spans="1:10">
      <c r="B18" t="s">
        <v>53</v>
      </c>
      <c r="C18" t="s">
        <v>32</v>
      </c>
      <c r="D18" s="33">
        <v>3805.22</v>
      </c>
      <c r="E18" t="s">
        <v>62</v>
      </c>
      <c r="F18" t="s">
        <v>51</v>
      </c>
    </row>
    <row r="19" spans="1:10">
      <c r="A19" s="19">
        <v>99955</v>
      </c>
      <c r="B19" t="s">
        <v>14</v>
      </c>
      <c r="C19" s="16">
        <v>46133</v>
      </c>
      <c r="D19" s="33">
        <v>355.12</v>
      </c>
      <c r="E19" t="s">
        <v>15</v>
      </c>
      <c r="F19" t="s">
        <v>51</v>
      </c>
    </row>
    <row r="20" spans="1:10">
      <c r="A20" s="19">
        <v>100297</v>
      </c>
      <c r="B20" t="s">
        <v>14</v>
      </c>
      <c r="C20" s="16">
        <v>46157</v>
      </c>
      <c r="D20" s="33">
        <v>356.5</v>
      </c>
      <c r="E20" t="s">
        <v>29</v>
      </c>
      <c r="F20" t="s">
        <v>51</v>
      </c>
    </row>
    <row r="21" spans="1:10">
      <c r="A21" s="19">
        <v>100540</v>
      </c>
      <c r="B21" t="s">
        <v>14</v>
      </c>
      <c r="C21" s="16">
        <v>46177</v>
      </c>
      <c r="D21" s="33">
        <v>68.5</v>
      </c>
      <c r="E21" t="s">
        <v>48</v>
      </c>
      <c r="F21" t="s">
        <v>51</v>
      </c>
    </row>
    <row r="22" spans="1:10">
      <c r="A22" s="19">
        <v>2265</v>
      </c>
      <c r="B22" t="s">
        <v>60</v>
      </c>
      <c r="C22" s="16">
        <v>46161</v>
      </c>
      <c r="D22" s="33">
        <v>3000</v>
      </c>
      <c r="E22" t="s">
        <v>30</v>
      </c>
      <c r="F22" t="s">
        <v>51</v>
      </c>
    </row>
    <row r="23" spans="1:10">
      <c r="C23" s="16"/>
    </row>
    <row r="24" spans="1:10">
      <c r="A24" s="19" t="s">
        <v>26</v>
      </c>
      <c r="C24" s="16"/>
      <c r="D24" s="22">
        <f>SUM(D3:D23)</f>
        <v>65148.090000000004</v>
      </c>
      <c r="G24" s="22">
        <f>SUM(G4:G23)</f>
        <v>17436.04</v>
      </c>
      <c r="H24" s="32">
        <v>842</v>
      </c>
      <c r="I24" s="22" t="s">
        <v>61</v>
      </c>
      <c r="J24" s="22">
        <f>D7+D8+D9+D10</f>
        <v>10752.400000000001</v>
      </c>
    </row>
    <row r="26" spans="1:10">
      <c r="A26" s="38" t="s">
        <v>67</v>
      </c>
      <c r="D26" s="17">
        <v>32337.53</v>
      </c>
      <c r="E26" t="s">
        <v>65</v>
      </c>
      <c r="J26" s="37"/>
    </row>
    <row r="27" spans="1:10">
      <c r="D27" s="17">
        <v>22636.27</v>
      </c>
      <c r="E27" s="38" t="s">
        <v>68</v>
      </c>
      <c r="J27" s="22"/>
    </row>
    <row r="28" spans="1:10">
      <c r="D28" s="17">
        <v>9701.26</v>
      </c>
      <c r="E28" t="s">
        <v>66</v>
      </c>
      <c r="J28" s="22">
        <v>9701.26</v>
      </c>
    </row>
    <row r="29" spans="1:10">
      <c r="B29" s="21"/>
    </row>
    <row r="31" spans="1:10">
      <c r="D31" s="22"/>
    </row>
    <row r="34" spans="4:4" ht="17.25">
      <c r="D34" s="27"/>
    </row>
    <row r="40" spans="4:4" ht="29.25" customHeight="1"/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Fund Information</vt:lpstr>
      <vt:lpstr>Invoices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Zynda</dc:creator>
  <cp:lastModifiedBy>Keith Akavickas</cp:lastModifiedBy>
  <cp:lastPrinted>2026-06-09T18:01:36Z</cp:lastPrinted>
  <dcterms:created xsi:type="dcterms:W3CDTF">2026-05-20T19:46:18Z</dcterms:created>
  <dcterms:modified xsi:type="dcterms:W3CDTF">2026-10-13T15:39:44Z</dcterms:modified>
</cp:coreProperties>
</file>